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9200" windowHeight="8300" firstSheet="2" activeTab="2"/>
  </bookViews>
  <sheets>
    <sheet name="rozpočet 2022+výhledy" sheetId="3" r:id="rId1"/>
    <sheet name="rozpočet 2023+výhledy" sheetId="4" r:id="rId2"/>
    <sheet name="Návrh 2024" sheetId="5" r:id="rId3"/>
  </sheets>
  <calcPr calcId="162913"/>
</workbook>
</file>

<file path=xl/calcChain.xml><?xml version="1.0" encoding="utf-8"?>
<calcChain xmlns="http://schemas.openxmlformats.org/spreadsheetml/2006/main">
  <c r="D38" i="5" l="1"/>
  <c r="D46" i="5"/>
  <c r="D18" i="5"/>
  <c r="D12" i="5"/>
  <c r="E12" i="5"/>
  <c r="F52" i="5" s="1"/>
  <c r="E18" i="5"/>
  <c r="E38" i="5"/>
  <c r="E46" i="5"/>
  <c r="F46" i="5"/>
  <c r="F38" i="5"/>
  <c r="F18" i="5"/>
  <c r="F12" i="5"/>
  <c r="F45" i="4"/>
  <c r="E45" i="4"/>
  <c r="D45" i="4"/>
  <c r="F37" i="4"/>
  <c r="E37" i="4"/>
  <c r="D37" i="4"/>
  <c r="F18" i="4"/>
  <c r="E18" i="4"/>
  <c r="D18" i="4"/>
  <c r="F12" i="4"/>
  <c r="F51" i="4" s="1"/>
  <c r="E12" i="4"/>
  <c r="E51" i="4" s="1"/>
  <c r="D12" i="4"/>
  <c r="D51" i="4"/>
  <c r="F45" i="3"/>
  <c r="E45" i="3"/>
  <c r="D45" i="3"/>
  <c r="F10" i="3"/>
  <c r="F51" i="3"/>
  <c r="E10" i="3"/>
  <c r="E51" i="3" s="1"/>
  <c r="D10" i="3"/>
  <c r="D51" i="3"/>
  <c r="F37" i="3"/>
  <c r="E37" i="3"/>
  <c r="D37" i="3"/>
  <c r="D16" i="3"/>
  <c r="E16" i="3"/>
  <c r="E52" i="3" s="1"/>
  <c r="F16" i="3"/>
  <c r="F52" i="3" s="1"/>
  <c r="D53" i="5" l="1"/>
  <c r="E52" i="5"/>
  <c r="D52" i="5"/>
  <c r="E53" i="5"/>
  <c r="F53" i="5"/>
  <c r="F54" i="5" s="1"/>
  <c r="E53" i="3"/>
  <c r="D52" i="3"/>
  <c r="D52" i="4"/>
  <c r="D53" i="4" s="1"/>
  <c r="E52" i="4"/>
  <c r="E53" i="4" s="1"/>
  <c r="F52" i="4"/>
  <c r="F53" i="4" s="1"/>
  <c r="D53" i="3"/>
  <c r="F53" i="3"/>
  <c r="D54" i="5" l="1"/>
  <c r="E54" i="5"/>
</calcChain>
</file>

<file path=xl/sharedStrings.xml><?xml version="1.0" encoding="utf-8"?>
<sst xmlns="http://schemas.openxmlformats.org/spreadsheetml/2006/main" count="169" uniqueCount="65">
  <si>
    <t>účet</t>
  </si>
  <si>
    <t>VÝNOSY</t>
  </si>
  <si>
    <t>státní dotace</t>
  </si>
  <si>
    <t>dotace zřizovatele</t>
  </si>
  <si>
    <t>školné</t>
  </si>
  <si>
    <t>stravné</t>
  </si>
  <si>
    <t>úrok</t>
  </si>
  <si>
    <t>VÝNOSY CELKEM</t>
  </si>
  <si>
    <t>FKSP - stát</t>
  </si>
  <si>
    <t>NÁKLADY</t>
  </si>
  <si>
    <t>mzdy - stát</t>
  </si>
  <si>
    <t>odvody -stát</t>
  </si>
  <si>
    <t>ONIV - stát</t>
  </si>
  <si>
    <t>náklady stát celkem</t>
  </si>
  <si>
    <t>spotřební materiál</t>
  </si>
  <si>
    <t>spotřeba vody</t>
  </si>
  <si>
    <t>opravy a údržba</t>
  </si>
  <si>
    <t>cestovné</t>
  </si>
  <si>
    <t>reprefond</t>
  </si>
  <si>
    <t>služby</t>
  </si>
  <si>
    <t>odpisy</t>
  </si>
  <si>
    <t>bankovní poplatky</t>
  </si>
  <si>
    <t>odvody z platu</t>
  </si>
  <si>
    <t>celkem náklady školné</t>
  </si>
  <si>
    <t>náklady z úroků</t>
  </si>
  <si>
    <t>náklady stravné</t>
  </si>
  <si>
    <t>NÁKLADY CELKEM</t>
  </si>
  <si>
    <t>HOSPODÁŘSKÝ VÝSLEDEK</t>
  </si>
  <si>
    <t>Výhled 2023</t>
  </si>
  <si>
    <t>ROZPOČET NA R. 2022 (v Kč)</t>
  </si>
  <si>
    <t>Návrh rozpočtu na rok 2022</t>
  </si>
  <si>
    <t>školení</t>
  </si>
  <si>
    <t>zdrav.prohlídky, ochran.pomůcky</t>
  </si>
  <si>
    <t>Dlouhodobý majetek nad 40 tisíc</t>
  </si>
  <si>
    <t>celkem náklady zřizovatele</t>
  </si>
  <si>
    <t>Výhled 2024</t>
  </si>
  <si>
    <t xml:space="preserve">OON </t>
  </si>
  <si>
    <t>drobný dlouhodobý majetek 3000-40000</t>
  </si>
  <si>
    <t>pohonné hmoty</t>
  </si>
  <si>
    <t>logoped plat</t>
  </si>
  <si>
    <t>NÁKLADY STÁT :</t>
  </si>
  <si>
    <t>NÁKLADY ZŘIZOVATEL:</t>
  </si>
  <si>
    <t>NÁKLADY  ŠKOLNÉ:</t>
  </si>
  <si>
    <t>Doplňková činnost</t>
  </si>
  <si>
    <t>náklady z doplňkové činnosti</t>
  </si>
  <si>
    <t>pojištění</t>
  </si>
  <si>
    <t>spotřeba plynu</t>
  </si>
  <si>
    <t>spotřeba elektřiny</t>
  </si>
  <si>
    <t>služby-nájem</t>
  </si>
  <si>
    <t>spotřeba energie-elektřina, plyn</t>
  </si>
  <si>
    <t>528,549,518</t>
  </si>
  <si>
    <t>Mateřská škola Roztoky,Spěšného 288,okres Praha-západ,příspěvková organizace</t>
  </si>
  <si>
    <t>Návrh rozpočtu na rok 2023</t>
  </si>
  <si>
    <t>Výhled 2025</t>
  </si>
  <si>
    <t>521,549,527</t>
  </si>
  <si>
    <t>NÁVRH ROZPOČTU NA R. 2023 (v Kč)</t>
  </si>
  <si>
    <t>Výhled 2026</t>
  </si>
  <si>
    <t>DČ</t>
  </si>
  <si>
    <t>OON +logoped</t>
  </si>
  <si>
    <t>524,524,527</t>
  </si>
  <si>
    <t>závodní stravování zaměstnanců</t>
  </si>
  <si>
    <t>bankovní poplatek</t>
  </si>
  <si>
    <t>dlouhodobý majetek nad 40tis.</t>
  </si>
  <si>
    <t xml:space="preserve">Schválený rozpočet 2024 </t>
  </si>
  <si>
    <t>Schválený rozpočet na r. 2024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</si>
</sst>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 textRotation="90"/>
    </xf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0" fontId="2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0" fillId="2" borderId="10" xfId="0" applyFill="1" applyBorder="1"/>
    <xf numFmtId="4" fontId="2" fillId="2" borderId="11" xfId="0" applyNumberFormat="1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right"/>
    </xf>
    <xf numFmtId="0" fontId="0" fillId="2" borderId="13" xfId="0" applyFill="1" applyBorder="1"/>
    <xf numFmtId="4" fontId="2" fillId="2" borderId="13" xfId="0" applyNumberFormat="1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0" fillId="3" borderId="15" xfId="0" applyFill="1" applyBorder="1"/>
    <xf numFmtId="4" fontId="2" fillId="3" borderId="15" xfId="0" applyNumberFormat="1" applyFont="1" applyFill="1" applyBorder="1"/>
    <xf numFmtId="0" fontId="2" fillId="3" borderId="16" xfId="0" applyFont="1" applyFill="1" applyBorder="1" applyAlignment="1">
      <alignment horizontal="right"/>
    </xf>
    <xf numFmtId="0" fontId="0" fillId="3" borderId="16" xfId="0" applyFill="1" applyBorder="1"/>
    <xf numFmtId="4" fontId="2" fillId="3" borderId="17" xfId="0" applyNumberFormat="1" applyFont="1" applyFill="1" applyBorder="1"/>
    <xf numFmtId="0" fontId="2" fillId="3" borderId="18" xfId="0" applyFont="1" applyFill="1" applyBorder="1" applyAlignment="1">
      <alignment horizontal="right"/>
    </xf>
    <xf numFmtId="0" fontId="0" fillId="3" borderId="18" xfId="0" applyFill="1" applyBorder="1"/>
    <xf numFmtId="4" fontId="2" fillId="3" borderId="19" xfId="0" applyNumberFormat="1" applyFont="1" applyFill="1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4" fontId="0" fillId="0" borderId="21" xfId="0" applyNumberFormat="1" applyBorder="1"/>
    <xf numFmtId="4" fontId="2" fillId="2" borderId="22" xfId="0" applyNumberFormat="1" applyFont="1" applyFill="1" applyBorder="1"/>
    <xf numFmtId="0" fontId="0" fillId="0" borderId="21" xfId="0" applyBorder="1"/>
    <xf numFmtId="0" fontId="0" fillId="4" borderId="23" xfId="0" applyFill="1" applyBorder="1"/>
    <xf numFmtId="4" fontId="2" fillId="4" borderId="23" xfId="0" applyNumberFormat="1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2" fillId="2" borderId="9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/>
    <xf numFmtId="2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2" fontId="0" fillId="0" borderId="21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2" fillId="2" borderId="13" xfId="0" applyNumberFormat="1" applyFont="1" applyFill="1" applyBorder="1"/>
    <xf numFmtId="2" fontId="2" fillId="2" borderId="30" xfId="0" applyNumberFormat="1" applyFont="1" applyFill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2" fillId="2" borderId="11" xfId="0" applyNumberFormat="1" applyFont="1" applyFill="1" applyBorder="1"/>
    <xf numFmtId="2" fontId="2" fillId="2" borderId="10" xfId="0" applyNumberFormat="1" applyFont="1" applyFill="1" applyBorder="1"/>
    <xf numFmtId="2" fontId="2" fillId="2" borderId="15" xfId="0" applyNumberFormat="1" applyFont="1" applyFill="1" applyBorder="1"/>
    <xf numFmtId="2" fontId="2" fillId="3" borderId="25" xfId="0" applyNumberFormat="1" applyFont="1" applyFill="1" applyBorder="1"/>
    <xf numFmtId="2" fontId="2" fillId="3" borderId="24" xfId="0" applyNumberFormat="1" applyFont="1" applyFill="1" applyBorder="1"/>
    <xf numFmtId="2" fontId="2" fillId="3" borderId="35" xfId="0" applyNumberFormat="1" applyFont="1" applyFill="1" applyBorder="1"/>
    <xf numFmtId="2" fontId="2" fillId="3" borderId="36" xfId="0" applyNumberFormat="1" applyFont="1" applyFill="1" applyBorder="1"/>
    <xf numFmtId="2" fontId="2" fillId="3" borderId="37" xfId="0" applyNumberFormat="1" applyFont="1" applyFill="1" applyBorder="1"/>
    <xf numFmtId="2" fontId="2" fillId="3" borderId="38" xfId="0" applyNumberFormat="1" applyFont="1" applyFill="1" applyBorder="1"/>
    <xf numFmtId="0" fontId="2" fillId="4" borderId="39" xfId="0" applyFont="1" applyFill="1" applyBorder="1" applyAlignment="1">
      <alignment horizontal="left"/>
    </xf>
    <xf numFmtId="0" fontId="0" fillId="4" borderId="40" xfId="0" applyFill="1" applyBorder="1"/>
    <xf numFmtId="0" fontId="2" fillId="4" borderId="41" xfId="0" applyFont="1" applyFill="1" applyBorder="1" applyAlignment="1">
      <alignment horizontal="left"/>
    </xf>
    <xf numFmtId="0" fontId="0" fillId="0" borderId="42" xfId="0" applyBorder="1"/>
    <xf numFmtId="0" fontId="0" fillId="4" borderId="43" xfId="0" applyFill="1" applyBorder="1"/>
    <xf numFmtId="4" fontId="2" fillId="4" borderId="43" xfId="0" applyNumberFormat="1" applyFont="1" applyFill="1" applyBorder="1"/>
    <xf numFmtId="0" fontId="0" fillId="2" borderId="15" xfId="0" applyFill="1" applyBorder="1"/>
    <xf numFmtId="4" fontId="2" fillId="2" borderId="10" xfId="0" applyNumberFormat="1" applyFont="1" applyFill="1" applyBorder="1"/>
    <xf numFmtId="0" fontId="2" fillId="2" borderId="11" xfId="0" applyFont="1" applyFill="1" applyBorder="1"/>
    <xf numFmtId="0" fontId="0" fillId="0" borderId="12" xfId="0" applyBorder="1"/>
    <xf numFmtId="0" fontId="0" fillId="0" borderId="47" xfId="0" applyBorder="1"/>
    <xf numFmtId="0" fontId="0" fillId="5" borderId="6" xfId="0" applyFill="1" applyBorder="1"/>
    <xf numFmtId="4" fontId="0" fillId="5" borderId="6" xfId="0" applyNumberFormat="1" applyFill="1" applyBorder="1"/>
    <xf numFmtId="0" fontId="2" fillId="2" borderId="26" xfId="0" applyFont="1" applyFill="1" applyBorder="1" applyAlignment="1">
      <alignment wrapText="1"/>
    </xf>
    <xf numFmtId="0" fontId="0" fillId="3" borderId="25" xfId="0" applyFill="1" applyBorder="1"/>
    <xf numFmtId="0" fontId="2" fillId="4" borderId="48" xfId="0" applyFont="1" applyFill="1" applyBorder="1" applyAlignment="1">
      <alignment horizontal="left"/>
    </xf>
    <xf numFmtId="0" fontId="0" fillId="4" borderId="21" xfId="0" applyFill="1" applyBorder="1"/>
    <xf numFmtId="0" fontId="2" fillId="4" borderId="21" xfId="0" applyFont="1" applyFill="1" applyBorder="1"/>
    <xf numFmtId="0" fontId="0" fillId="2" borderId="9" xfId="0" applyFill="1" applyBorder="1"/>
    <xf numFmtId="0" fontId="0" fillId="2" borderId="49" xfId="0" applyFill="1" applyBorder="1"/>
    <xf numFmtId="2" fontId="2" fillId="2" borderId="50" xfId="0" applyNumberFormat="1" applyFont="1" applyFill="1" applyBorder="1"/>
    <xf numFmtId="2" fontId="2" fillId="2" borderId="49" xfId="0" applyNumberFormat="1" applyFont="1" applyFill="1" applyBorder="1"/>
    <xf numFmtId="0" fontId="2" fillId="2" borderId="39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left"/>
    </xf>
    <xf numFmtId="0" fontId="0" fillId="4" borderId="13" xfId="0" applyFill="1" applyBorder="1"/>
    <xf numFmtId="0" fontId="2" fillId="4" borderId="13" xfId="0" applyFont="1" applyFill="1" applyBorder="1"/>
    <xf numFmtId="2" fontId="2" fillId="3" borderId="23" xfId="0" applyNumberFormat="1" applyFont="1" applyFill="1" applyBorder="1"/>
    <xf numFmtId="0" fontId="0" fillId="3" borderId="17" xfId="0" applyFill="1" applyBorder="1"/>
    <xf numFmtId="2" fontId="2" fillId="3" borderId="31" xfId="0" applyNumberFormat="1" applyFont="1" applyFill="1" applyBorder="1"/>
    <xf numFmtId="0" fontId="0" fillId="6" borderId="6" xfId="0" applyFill="1" applyBorder="1"/>
    <xf numFmtId="2" fontId="0" fillId="6" borderId="32" xfId="0" applyNumberFormat="1" applyFill="1" applyBorder="1"/>
    <xf numFmtId="2" fontId="0" fillId="6" borderId="27" xfId="0" applyNumberFormat="1" applyFill="1" applyBorder="1"/>
    <xf numFmtId="2" fontId="2" fillId="3" borderId="51" xfId="0" applyNumberFormat="1" applyFont="1" applyFill="1" applyBorder="1"/>
    <xf numFmtId="2" fontId="2" fillId="3" borderId="52" xfId="0" applyNumberFormat="1" applyFont="1" applyFill="1" applyBorder="1"/>
    <xf numFmtId="2" fontId="0" fillId="0" borderId="54" xfId="0" applyNumberFormat="1" applyBorder="1"/>
    <xf numFmtId="2" fontId="0" fillId="0" borderId="56" xfId="0" applyNumberFormat="1" applyBorder="1"/>
    <xf numFmtId="2" fontId="0" fillId="0" borderId="57" xfId="0" applyNumberFormat="1" applyBorder="1"/>
    <xf numFmtId="0" fontId="0" fillId="0" borderId="48" xfId="0" applyBorder="1" applyAlignment="1">
      <alignment horizontal="center" vertical="center" textRotation="90"/>
    </xf>
    <xf numFmtId="0" fontId="2" fillId="4" borderId="54" xfId="0" applyFont="1" applyFill="1" applyBorder="1"/>
    <xf numFmtId="0" fontId="0" fillId="0" borderId="58" xfId="0" applyBorder="1"/>
    <xf numFmtId="2" fontId="0" fillId="0" borderId="59" xfId="0" applyNumberFormat="1" applyBorder="1"/>
    <xf numFmtId="2" fontId="0" fillId="0" borderId="60" xfId="0" applyNumberFormat="1" applyBorder="1"/>
    <xf numFmtId="2" fontId="0" fillId="0" borderId="61" xfId="0" applyNumberFormat="1" applyBorder="1"/>
    <xf numFmtId="2" fontId="0" fillId="6" borderId="60" xfId="0" applyNumberFormat="1" applyFill="1" applyBorder="1"/>
    <xf numFmtId="0" fontId="0" fillId="0" borderId="63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63" xfId="0" applyFont="1" applyBorder="1"/>
    <xf numFmtId="0" fontId="0" fillId="0" borderId="64" xfId="0" applyBorder="1"/>
    <xf numFmtId="2" fontId="2" fillId="3" borderId="59" xfId="0" applyNumberFormat="1" applyFont="1" applyFill="1" applyBorder="1"/>
    <xf numFmtId="0" fontId="0" fillId="0" borderId="65" xfId="0" applyBorder="1"/>
    <xf numFmtId="0" fontId="2" fillId="3" borderId="66" xfId="0" applyFont="1" applyFill="1" applyBorder="1" applyAlignment="1">
      <alignment horizontal="right"/>
    </xf>
    <xf numFmtId="0" fontId="0" fillId="3" borderId="67" xfId="0" applyFill="1" applyBorder="1"/>
    <xf numFmtId="2" fontId="2" fillId="3" borderId="68" xfId="0" applyNumberFormat="1" applyFont="1" applyFill="1" applyBorder="1"/>
    <xf numFmtId="2" fontId="2" fillId="3" borderId="69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4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R43" sqref="R43"/>
    </sheetView>
  </sheetViews>
  <sheetFormatPr defaultRowHeight="14.5" x14ac:dyDescent="0.35"/>
  <cols>
    <col min="2" max="2" width="28.54296875" customWidth="1"/>
    <col min="3" max="3" width="11.1796875" customWidth="1"/>
    <col min="4" max="4" width="14.54296875" customWidth="1"/>
    <col min="5" max="5" width="16.453125" customWidth="1"/>
    <col min="6" max="6" width="12.81640625" customWidth="1"/>
  </cols>
  <sheetData>
    <row r="1" spans="1:6" x14ac:dyDescent="0.35">
      <c r="A1" s="127" t="s">
        <v>29</v>
      </c>
      <c r="B1" s="127"/>
      <c r="C1" s="127"/>
      <c r="D1" s="127"/>
      <c r="E1" s="127"/>
      <c r="F1" s="127"/>
    </row>
    <row r="2" spans="1:6" ht="15" thickBot="1" x14ac:dyDescent="0.4">
      <c r="A2" t="s">
        <v>51</v>
      </c>
      <c r="B2" s="1"/>
      <c r="C2" s="1"/>
      <c r="D2" s="1"/>
      <c r="E2" s="1"/>
      <c r="F2" s="1"/>
    </row>
    <row r="3" spans="1:6" ht="29.5" thickBot="1" x14ac:dyDescent="0.4">
      <c r="C3" s="48" t="s">
        <v>0</v>
      </c>
      <c r="D3" s="49" t="s">
        <v>30</v>
      </c>
      <c r="E3" s="50" t="s">
        <v>28</v>
      </c>
      <c r="F3" s="21" t="s">
        <v>35</v>
      </c>
    </row>
    <row r="4" spans="1:6" ht="15.5" thickTop="1" thickBot="1" x14ac:dyDescent="0.4">
      <c r="A4" s="128" t="s">
        <v>1</v>
      </c>
      <c r="B4" s="8" t="s">
        <v>2</v>
      </c>
      <c r="C4" s="41"/>
      <c r="D4" s="39">
        <v>12912189</v>
      </c>
      <c r="E4" s="54">
        <v>13465605</v>
      </c>
      <c r="F4" s="54">
        <v>14154715</v>
      </c>
    </row>
    <row r="5" spans="1:6" ht="15.5" thickTop="1" thickBot="1" x14ac:dyDescent="0.4">
      <c r="A5" s="128"/>
      <c r="B5" s="8" t="s">
        <v>3</v>
      </c>
      <c r="C5" s="8"/>
      <c r="D5" s="9">
        <v>3256000</v>
      </c>
      <c r="E5" s="55">
        <v>3756000</v>
      </c>
      <c r="F5" s="55">
        <v>4256000</v>
      </c>
    </row>
    <row r="6" spans="1:6" ht="15.5" thickTop="1" thickBot="1" x14ac:dyDescent="0.4">
      <c r="A6" s="128"/>
      <c r="B6" s="8" t="s">
        <v>4</v>
      </c>
      <c r="C6" s="8"/>
      <c r="D6" s="9">
        <v>1100000</v>
      </c>
      <c r="E6" s="55">
        <v>1200000</v>
      </c>
      <c r="F6" s="55">
        <v>1300000</v>
      </c>
    </row>
    <row r="7" spans="1:6" ht="15.5" thickTop="1" thickBot="1" x14ac:dyDescent="0.4">
      <c r="A7" s="128"/>
      <c r="B7" s="8" t="s">
        <v>5</v>
      </c>
      <c r="C7" s="8"/>
      <c r="D7" s="9">
        <v>960000</v>
      </c>
      <c r="E7" s="55">
        <v>1000000</v>
      </c>
      <c r="F7" s="55">
        <v>1100000</v>
      </c>
    </row>
    <row r="8" spans="1:6" ht="15.5" thickTop="1" thickBot="1" x14ac:dyDescent="0.4">
      <c r="A8" s="128"/>
      <c r="B8" s="8" t="s">
        <v>6</v>
      </c>
      <c r="C8" s="8"/>
      <c r="D8" s="9">
        <v>1000</v>
      </c>
      <c r="E8" s="55">
        <v>1000</v>
      </c>
      <c r="F8" s="55">
        <v>1000</v>
      </c>
    </row>
    <row r="9" spans="1:6" ht="15.5" thickTop="1" thickBot="1" x14ac:dyDescent="0.4">
      <c r="A9" s="128"/>
      <c r="B9" s="10" t="s">
        <v>43</v>
      </c>
      <c r="C9" s="10"/>
      <c r="D9" s="11">
        <v>108400</v>
      </c>
      <c r="E9" s="56">
        <v>110000</v>
      </c>
      <c r="F9" s="56">
        <v>120000</v>
      </c>
    </row>
    <row r="10" spans="1:6" ht="15.5" thickTop="1" thickBot="1" x14ac:dyDescent="0.4">
      <c r="A10" s="128"/>
      <c r="B10" s="22" t="s">
        <v>7</v>
      </c>
      <c r="C10" s="23"/>
      <c r="D10" s="24">
        <f>SUM(D4:D9)</f>
        <v>18337589</v>
      </c>
      <c r="E10" s="57">
        <f>SUM(E4:E9)</f>
        <v>19532605</v>
      </c>
      <c r="F10" s="58">
        <f>SUM(F4:F9)</f>
        <v>20931715</v>
      </c>
    </row>
    <row r="11" spans="1:6" ht="15" thickBot="1" x14ac:dyDescent="0.4">
      <c r="A11" s="6"/>
      <c r="B11" s="74" t="s">
        <v>40</v>
      </c>
      <c r="C11" s="76"/>
      <c r="D11" s="77"/>
      <c r="E11" s="44"/>
      <c r="F11" s="45"/>
    </row>
    <row r="12" spans="1:6" x14ac:dyDescent="0.35">
      <c r="A12" s="75"/>
      <c r="B12" s="8" t="s">
        <v>8</v>
      </c>
      <c r="C12" s="8">
        <v>527</v>
      </c>
      <c r="D12" s="9">
        <v>188610</v>
      </c>
      <c r="E12" s="59">
        <v>196610</v>
      </c>
      <c r="F12" s="52">
        <v>206610</v>
      </c>
    </row>
    <row r="13" spans="1:6" x14ac:dyDescent="0.35">
      <c r="A13" s="129" t="s">
        <v>9</v>
      </c>
      <c r="B13" s="8" t="s">
        <v>10</v>
      </c>
      <c r="C13" s="8">
        <v>521</v>
      </c>
      <c r="D13" s="9">
        <v>9430488</v>
      </c>
      <c r="E13" s="60">
        <v>9830500</v>
      </c>
      <c r="F13" s="51">
        <v>10330500</v>
      </c>
    </row>
    <row r="14" spans="1:6" x14ac:dyDescent="0.35">
      <c r="A14" s="129"/>
      <c r="B14" s="8" t="s">
        <v>11</v>
      </c>
      <c r="C14" s="8">
        <v>524</v>
      </c>
      <c r="D14" s="9">
        <v>3187505</v>
      </c>
      <c r="E14" s="60">
        <v>3322709</v>
      </c>
      <c r="F14" s="51">
        <v>3491709</v>
      </c>
    </row>
    <row r="15" spans="1:6" ht="15" thickBot="1" x14ac:dyDescent="0.4">
      <c r="A15" s="129"/>
      <c r="B15" s="10" t="s">
        <v>12</v>
      </c>
      <c r="C15" s="10" t="s">
        <v>50</v>
      </c>
      <c r="D15" s="11">
        <v>105586</v>
      </c>
      <c r="E15" s="61">
        <v>115786</v>
      </c>
      <c r="F15" s="53">
        <v>125896</v>
      </c>
    </row>
    <row r="16" spans="1:6" ht="15" thickBot="1" x14ac:dyDescent="0.4">
      <c r="A16" s="129"/>
      <c r="B16" s="18" t="s">
        <v>13</v>
      </c>
      <c r="C16" s="78"/>
      <c r="D16" s="79">
        <f>SUM(D12:D15)</f>
        <v>12912189</v>
      </c>
      <c r="E16" s="63">
        <f>SUM(E12:E15)</f>
        <v>13465605</v>
      </c>
      <c r="F16" s="64">
        <f>SUM(F12:F15)</f>
        <v>14154715</v>
      </c>
    </row>
    <row r="17" spans="1:6" ht="15" thickBot="1" x14ac:dyDescent="0.4">
      <c r="A17" s="129"/>
      <c r="B17" s="74" t="s">
        <v>41</v>
      </c>
      <c r="C17" s="42"/>
      <c r="D17" s="43"/>
      <c r="E17" s="46"/>
      <c r="F17" s="47"/>
    </row>
    <row r="18" spans="1:6" x14ac:dyDescent="0.35">
      <c r="A18" s="129"/>
      <c r="B18" s="8" t="s">
        <v>14</v>
      </c>
      <c r="C18" s="41">
        <v>501</v>
      </c>
      <c r="D18" s="39">
        <v>355000</v>
      </c>
      <c r="E18" s="59">
        <v>410746</v>
      </c>
      <c r="F18" s="52">
        <v>555746</v>
      </c>
    </row>
    <row r="19" spans="1:6" x14ac:dyDescent="0.35">
      <c r="A19" s="129"/>
      <c r="B19" s="8" t="s">
        <v>47</v>
      </c>
      <c r="C19" s="8">
        <v>502</v>
      </c>
      <c r="D19" s="9">
        <v>115000</v>
      </c>
      <c r="E19" s="60">
        <v>150000</v>
      </c>
      <c r="F19" s="51">
        <v>200000</v>
      </c>
    </row>
    <row r="20" spans="1:6" x14ac:dyDescent="0.35">
      <c r="A20" s="129"/>
      <c r="B20" s="8" t="s">
        <v>46</v>
      </c>
      <c r="C20" s="8">
        <v>502</v>
      </c>
      <c r="D20" s="9">
        <v>130000</v>
      </c>
      <c r="E20" s="60">
        <v>180000</v>
      </c>
      <c r="F20" s="51">
        <v>220000</v>
      </c>
    </row>
    <row r="21" spans="1:6" x14ac:dyDescent="0.35">
      <c r="A21" s="129"/>
      <c r="B21" s="8" t="s">
        <v>15</v>
      </c>
      <c r="C21" s="8">
        <v>502</v>
      </c>
      <c r="D21" s="9">
        <v>20000</v>
      </c>
      <c r="E21" s="60">
        <v>40000</v>
      </c>
      <c r="F21" s="51">
        <v>60000</v>
      </c>
    </row>
    <row r="22" spans="1:6" x14ac:dyDescent="0.35">
      <c r="A22" s="129"/>
      <c r="B22" s="8" t="s">
        <v>38</v>
      </c>
      <c r="C22" s="8">
        <v>502</v>
      </c>
      <c r="D22" s="9">
        <v>25000</v>
      </c>
      <c r="E22" s="60">
        <v>30000</v>
      </c>
      <c r="F22" s="51">
        <v>35000</v>
      </c>
    </row>
    <row r="23" spans="1:6" x14ac:dyDescent="0.35">
      <c r="A23" s="129"/>
      <c r="B23" s="8" t="s">
        <v>16</v>
      </c>
      <c r="C23" s="8">
        <v>511</v>
      </c>
      <c r="D23" s="9">
        <v>700000</v>
      </c>
      <c r="E23" s="60">
        <v>600000</v>
      </c>
      <c r="F23" s="51">
        <v>700000</v>
      </c>
    </row>
    <row r="24" spans="1:6" x14ac:dyDescent="0.35">
      <c r="A24" s="129"/>
      <c r="B24" s="8" t="s">
        <v>17</v>
      </c>
      <c r="C24" s="8">
        <v>512</v>
      </c>
      <c r="D24" s="9">
        <v>10000</v>
      </c>
      <c r="E24" s="60">
        <v>15000</v>
      </c>
      <c r="F24" s="51">
        <v>20000</v>
      </c>
    </row>
    <row r="25" spans="1:6" x14ac:dyDescent="0.35">
      <c r="A25" s="129"/>
      <c r="B25" s="8" t="s">
        <v>18</v>
      </c>
      <c r="C25" s="8">
        <v>513</v>
      </c>
      <c r="D25" s="9">
        <v>10000</v>
      </c>
      <c r="E25" s="60">
        <v>15000</v>
      </c>
      <c r="F25" s="51">
        <v>20000</v>
      </c>
    </row>
    <row r="26" spans="1:6" x14ac:dyDescent="0.35">
      <c r="A26" s="129"/>
      <c r="B26" s="8" t="s">
        <v>19</v>
      </c>
      <c r="C26" s="8">
        <v>518</v>
      </c>
      <c r="D26" s="9">
        <v>250000</v>
      </c>
      <c r="E26" s="60">
        <v>396420</v>
      </c>
      <c r="F26" s="51">
        <v>435840</v>
      </c>
    </row>
    <row r="27" spans="1:6" x14ac:dyDescent="0.35">
      <c r="A27" s="129"/>
      <c r="B27" s="8" t="s">
        <v>48</v>
      </c>
      <c r="C27" s="8">
        <v>518</v>
      </c>
      <c r="D27" s="9">
        <v>556000</v>
      </c>
      <c r="E27" s="60">
        <v>556000</v>
      </c>
      <c r="F27" s="51">
        <v>556000</v>
      </c>
    </row>
    <row r="28" spans="1:6" x14ac:dyDescent="0.35">
      <c r="A28" s="129"/>
      <c r="B28" s="8" t="s">
        <v>36</v>
      </c>
      <c r="C28" s="8">
        <v>521</v>
      </c>
      <c r="D28" s="9">
        <v>170000</v>
      </c>
      <c r="E28" s="60">
        <v>180000</v>
      </c>
      <c r="F28" s="51">
        <v>200000</v>
      </c>
    </row>
    <row r="29" spans="1:6" x14ac:dyDescent="0.35">
      <c r="A29" s="129"/>
      <c r="B29" s="8" t="s">
        <v>39</v>
      </c>
      <c r="C29" s="8">
        <v>521</v>
      </c>
      <c r="D29" s="9">
        <v>120000</v>
      </c>
      <c r="E29" s="60">
        <v>130000</v>
      </c>
      <c r="F29" s="51">
        <v>140000</v>
      </c>
    </row>
    <row r="30" spans="1:6" x14ac:dyDescent="0.35">
      <c r="A30" s="129"/>
      <c r="B30" s="8" t="s">
        <v>22</v>
      </c>
      <c r="C30" s="8">
        <v>524.52700000000004</v>
      </c>
      <c r="D30" s="9">
        <v>42960</v>
      </c>
      <c r="E30" s="60">
        <v>46540</v>
      </c>
      <c r="F30" s="51">
        <v>50120</v>
      </c>
    </row>
    <row r="31" spans="1:6" ht="29" x14ac:dyDescent="0.35">
      <c r="A31" s="129"/>
      <c r="B31" s="38" t="s">
        <v>32</v>
      </c>
      <c r="C31" s="8">
        <v>527</v>
      </c>
      <c r="D31" s="9">
        <v>10000</v>
      </c>
      <c r="E31" s="60">
        <v>15000</v>
      </c>
      <c r="F31" s="51">
        <v>15000</v>
      </c>
    </row>
    <row r="32" spans="1:6" x14ac:dyDescent="0.35">
      <c r="A32" s="129"/>
      <c r="B32" s="38" t="s">
        <v>45</v>
      </c>
      <c r="C32" s="8">
        <v>549</v>
      </c>
      <c r="D32" s="9">
        <v>26294</v>
      </c>
      <c r="E32" s="60">
        <v>26294</v>
      </c>
      <c r="F32" s="51">
        <v>28294</v>
      </c>
    </row>
    <row r="33" spans="1:6" x14ac:dyDescent="0.35">
      <c r="A33" s="129"/>
      <c r="B33" s="8" t="s">
        <v>20</v>
      </c>
      <c r="C33" s="8">
        <v>551</v>
      </c>
      <c r="D33" s="9">
        <v>40000</v>
      </c>
      <c r="E33" s="60">
        <v>40000</v>
      </c>
      <c r="F33" s="51">
        <v>40000</v>
      </c>
    </row>
    <row r="34" spans="1:6" ht="29" x14ac:dyDescent="0.35">
      <c r="A34" s="130"/>
      <c r="B34" s="37" t="s">
        <v>37</v>
      </c>
      <c r="C34" s="8">
        <v>558</v>
      </c>
      <c r="D34" s="9">
        <v>255746</v>
      </c>
      <c r="E34" s="61">
        <v>300000</v>
      </c>
      <c r="F34" s="53">
        <v>300000</v>
      </c>
    </row>
    <row r="35" spans="1:6" x14ac:dyDescent="0.35">
      <c r="A35" s="129"/>
      <c r="B35" s="8" t="s">
        <v>21</v>
      </c>
      <c r="C35" s="36">
        <v>569</v>
      </c>
      <c r="D35" s="9">
        <v>20000</v>
      </c>
      <c r="E35" s="62">
        <v>25000</v>
      </c>
      <c r="F35" s="55">
        <v>30000</v>
      </c>
    </row>
    <row r="36" spans="1:6" ht="15" thickBot="1" x14ac:dyDescent="0.4">
      <c r="A36" s="129"/>
      <c r="B36" s="17" t="s">
        <v>33</v>
      </c>
      <c r="C36" s="10"/>
      <c r="D36" s="11">
        <v>400000</v>
      </c>
      <c r="E36" s="56">
        <v>600000</v>
      </c>
      <c r="F36" s="56">
        <v>650000</v>
      </c>
    </row>
    <row r="37" spans="1:6" ht="15" thickBot="1" x14ac:dyDescent="0.4">
      <c r="A37" s="129"/>
      <c r="B37" s="18" t="s">
        <v>34</v>
      </c>
      <c r="C37" s="19"/>
      <c r="D37" s="40">
        <f>SUM(D18:D36)</f>
        <v>3256000</v>
      </c>
      <c r="E37" s="63">
        <f>SUM(E18:E36)</f>
        <v>3756000</v>
      </c>
      <c r="F37" s="64">
        <f>SUM(F18:F36)</f>
        <v>4256000</v>
      </c>
    </row>
    <row r="38" spans="1:6" ht="15" thickBot="1" x14ac:dyDescent="0.4">
      <c r="A38" s="129"/>
      <c r="B38" s="72" t="s">
        <v>42</v>
      </c>
      <c r="C38" s="73"/>
      <c r="D38" s="43"/>
      <c r="E38" s="46"/>
      <c r="F38" s="47"/>
    </row>
    <row r="39" spans="1:6" x14ac:dyDescent="0.35">
      <c r="A39" s="129"/>
      <c r="B39" s="8" t="s">
        <v>14</v>
      </c>
      <c r="C39" s="8">
        <v>501</v>
      </c>
      <c r="D39" s="39">
        <v>345000</v>
      </c>
      <c r="E39" s="59">
        <v>400000</v>
      </c>
      <c r="F39" s="52">
        <v>420000</v>
      </c>
    </row>
    <row r="40" spans="1:6" x14ac:dyDescent="0.35">
      <c r="A40" s="129"/>
      <c r="B40" s="38" t="s">
        <v>49</v>
      </c>
      <c r="C40" s="8">
        <v>502</v>
      </c>
      <c r="D40" s="9">
        <v>215000</v>
      </c>
      <c r="E40" s="60">
        <v>230000</v>
      </c>
      <c r="F40" s="51">
        <v>250000</v>
      </c>
    </row>
    <row r="41" spans="1:6" x14ac:dyDescent="0.35">
      <c r="A41" s="129"/>
      <c r="B41" s="38" t="s">
        <v>15</v>
      </c>
      <c r="C41" s="8">
        <v>502</v>
      </c>
      <c r="D41" s="9">
        <v>20000</v>
      </c>
      <c r="E41" s="60">
        <v>30000</v>
      </c>
      <c r="F41" s="51">
        <v>40000</v>
      </c>
    </row>
    <row r="42" spans="1:6" x14ac:dyDescent="0.35">
      <c r="A42" s="129"/>
      <c r="B42" s="8" t="s">
        <v>19</v>
      </c>
      <c r="C42" s="8">
        <v>518</v>
      </c>
      <c r="D42" s="9">
        <v>400000</v>
      </c>
      <c r="E42" s="60">
        <v>410000</v>
      </c>
      <c r="F42" s="51">
        <v>425000</v>
      </c>
    </row>
    <row r="43" spans="1:6" ht="29" x14ac:dyDescent="0.35">
      <c r="A43" s="129"/>
      <c r="B43" s="38" t="s">
        <v>37</v>
      </c>
      <c r="C43" s="8">
        <v>558</v>
      </c>
      <c r="D43" s="9">
        <v>100000</v>
      </c>
      <c r="E43" s="55">
        <v>110000</v>
      </c>
      <c r="F43" s="55">
        <v>135000</v>
      </c>
    </row>
    <row r="44" spans="1:6" ht="15" thickBot="1" x14ac:dyDescent="0.4">
      <c r="A44" s="129"/>
      <c r="B44" s="10" t="s">
        <v>31</v>
      </c>
      <c r="C44" s="10">
        <v>527</v>
      </c>
      <c r="D44" s="11">
        <v>20000</v>
      </c>
      <c r="E44" s="56">
        <v>20000</v>
      </c>
      <c r="F44" s="56">
        <v>30000</v>
      </c>
    </row>
    <row r="45" spans="1:6" ht="15" thickBot="1" x14ac:dyDescent="0.4">
      <c r="A45" s="129"/>
      <c r="B45" s="18" t="s">
        <v>23</v>
      </c>
      <c r="C45" s="19"/>
      <c r="D45" s="20">
        <f>SUM(D39:D44)</f>
        <v>1100000</v>
      </c>
      <c r="E45" s="65">
        <f>SUM(E39:E44)</f>
        <v>1200000</v>
      </c>
      <c r="F45" s="64">
        <f>SUM(F39:F44)</f>
        <v>1300000</v>
      </c>
    </row>
    <row r="46" spans="1:6" ht="15" thickBot="1" x14ac:dyDescent="0.4">
      <c r="A46" s="130"/>
      <c r="B46" s="2"/>
      <c r="C46" s="2"/>
      <c r="D46" s="3"/>
      <c r="E46" s="4"/>
      <c r="F46" s="5"/>
    </row>
    <row r="47" spans="1:6" ht="15" thickBot="1" x14ac:dyDescent="0.4">
      <c r="A47" s="6"/>
      <c r="B47" s="26" t="s">
        <v>24</v>
      </c>
      <c r="C47" s="25"/>
      <c r="D47" s="24">
        <v>1000</v>
      </c>
      <c r="E47" s="57">
        <v>1000</v>
      </c>
      <c r="F47" s="58">
        <v>1000</v>
      </c>
    </row>
    <row r="48" spans="1:6" ht="15" thickBot="1" x14ac:dyDescent="0.4">
      <c r="A48" s="6"/>
      <c r="B48" s="26" t="s">
        <v>25</v>
      </c>
      <c r="C48" s="25"/>
      <c r="D48" s="24">
        <v>960000</v>
      </c>
      <c r="E48" s="57">
        <v>1000000</v>
      </c>
      <c r="F48" s="58">
        <v>1100000</v>
      </c>
    </row>
    <row r="49" spans="1:6" ht="15" thickBot="1" x14ac:dyDescent="0.4">
      <c r="A49" s="6"/>
      <c r="B49" s="26" t="s">
        <v>44</v>
      </c>
      <c r="C49" s="25"/>
      <c r="D49" s="24">
        <v>108400</v>
      </c>
      <c r="E49" s="57">
        <v>110000</v>
      </c>
      <c r="F49" s="58">
        <v>120000</v>
      </c>
    </row>
    <row r="50" spans="1:6" ht="15" thickBot="1" x14ac:dyDescent="0.4">
      <c r="A50" s="6"/>
      <c r="B50" s="12"/>
      <c r="C50" s="13"/>
      <c r="D50" s="14"/>
      <c r="E50" s="13"/>
      <c r="F50" s="13"/>
    </row>
    <row r="51" spans="1:6" ht="15" thickBot="1" x14ac:dyDescent="0.4">
      <c r="A51" s="16"/>
      <c r="B51" s="27" t="s">
        <v>7</v>
      </c>
      <c r="C51" s="28"/>
      <c r="D51" s="29">
        <f>D10</f>
        <v>18337589</v>
      </c>
      <c r="E51" s="66">
        <f>E10</f>
        <v>19532605</v>
      </c>
      <c r="F51" s="67">
        <f>F10</f>
        <v>20931715</v>
      </c>
    </row>
    <row r="52" spans="1:6" ht="15" thickBot="1" x14ac:dyDescent="0.4">
      <c r="A52" s="15"/>
      <c r="B52" s="30" t="s">
        <v>26</v>
      </c>
      <c r="C52" s="31"/>
      <c r="D52" s="32">
        <f>D16+D37+D45+D47+D48+D49</f>
        <v>18337589</v>
      </c>
      <c r="E52" s="68">
        <f>E16+E37+E45+E47+E48+E49</f>
        <v>19532605</v>
      </c>
      <c r="F52" s="69">
        <f>F16+F37+F45+F47+F48+F49</f>
        <v>20931715</v>
      </c>
    </row>
    <row r="53" spans="1:6" ht="15" thickBot="1" x14ac:dyDescent="0.4">
      <c r="A53" s="7"/>
      <c r="B53" s="33" t="s">
        <v>27</v>
      </c>
      <c r="C53" s="34"/>
      <c r="D53" s="35">
        <f>D51-D52</f>
        <v>0</v>
      </c>
      <c r="E53" s="70">
        <f>E51-E52</f>
        <v>0</v>
      </c>
      <c r="F53" s="71">
        <f>F51-F52</f>
        <v>0</v>
      </c>
    </row>
  </sheetData>
  <sheetProtection selectLockedCells="1" selectUnlockedCells="1"/>
  <mergeCells count="3">
    <mergeCell ref="A1:F1"/>
    <mergeCell ref="A4:A10"/>
    <mergeCell ref="A13:A46"/>
  </mergeCells>
  <pageMargins left="0.7" right="0.7" top="0.78749999999999998" bottom="0.78749999999999998" header="0.51180555555555551" footer="0.51180555555555551"/>
  <pageSetup paperSize="9" scale="82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4" workbookViewId="0">
      <selection sqref="A1:F54"/>
    </sheetView>
  </sheetViews>
  <sheetFormatPr defaultRowHeight="14.5" x14ac:dyDescent="0.35"/>
  <cols>
    <col min="2" max="2" width="27" bestFit="1" customWidth="1"/>
    <col min="3" max="3" width="11.1796875" bestFit="1" customWidth="1"/>
    <col min="4" max="4" width="12.453125" bestFit="1" customWidth="1"/>
    <col min="5" max="6" width="11.7265625" bestFit="1" customWidth="1"/>
  </cols>
  <sheetData>
    <row r="1" spans="1:6" x14ac:dyDescent="0.35">
      <c r="A1" s="127" t="s">
        <v>55</v>
      </c>
      <c r="B1" s="127"/>
      <c r="C1" s="127"/>
      <c r="D1" s="127"/>
      <c r="E1" s="127"/>
      <c r="F1" s="127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t="s">
        <v>51</v>
      </c>
      <c r="B3" s="1"/>
      <c r="C3" s="1"/>
      <c r="D3" s="1"/>
      <c r="E3" s="1"/>
      <c r="F3" s="1"/>
    </row>
    <row r="4" spans="1:6" ht="15" thickBot="1" x14ac:dyDescent="0.4">
      <c r="B4" s="1"/>
      <c r="C4" s="1"/>
      <c r="D4" s="1"/>
      <c r="E4" s="1"/>
      <c r="F4" s="1"/>
    </row>
    <row r="5" spans="1:6" ht="44" thickBot="1" x14ac:dyDescent="0.4">
      <c r="A5" s="81"/>
      <c r="B5" s="82"/>
      <c r="C5" s="80" t="s">
        <v>0</v>
      </c>
      <c r="D5" s="49" t="s">
        <v>52</v>
      </c>
      <c r="E5" s="50" t="s">
        <v>35</v>
      </c>
      <c r="F5" s="21" t="s">
        <v>53</v>
      </c>
    </row>
    <row r="6" spans="1:6" ht="15" thickBot="1" x14ac:dyDescent="0.4">
      <c r="A6" s="131" t="s">
        <v>1</v>
      </c>
      <c r="B6" s="41" t="s">
        <v>2</v>
      </c>
      <c r="C6" s="41"/>
      <c r="D6" s="39">
        <v>12563129</v>
      </c>
      <c r="E6" s="54">
        <v>13465605</v>
      </c>
      <c r="F6" s="54">
        <v>14154715</v>
      </c>
    </row>
    <row r="7" spans="1:6" ht="15.5" thickTop="1" thickBot="1" x14ac:dyDescent="0.4">
      <c r="A7" s="128"/>
      <c r="B7" s="8" t="s">
        <v>3</v>
      </c>
      <c r="C7" s="8"/>
      <c r="D7" s="9">
        <v>3221000</v>
      </c>
      <c r="E7" s="55">
        <v>4291320</v>
      </c>
      <c r="F7" s="55">
        <v>4486734</v>
      </c>
    </row>
    <row r="8" spans="1:6" ht="15.5" thickTop="1" thickBot="1" x14ac:dyDescent="0.4">
      <c r="A8" s="128"/>
      <c r="B8" s="8" t="s">
        <v>4</v>
      </c>
      <c r="C8" s="8"/>
      <c r="D8" s="9">
        <v>1100000</v>
      </c>
      <c r="E8" s="55">
        <v>1200000</v>
      </c>
      <c r="F8" s="55">
        <v>1300000</v>
      </c>
    </row>
    <row r="9" spans="1:6" ht="15.5" thickTop="1" thickBot="1" x14ac:dyDescent="0.4">
      <c r="A9" s="128"/>
      <c r="B9" s="8" t="s">
        <v>5</v>
      </c>
      <c r="C9" s="8"/>
      <c r="D9" s="9">
        <v>960000</v>
      </c>
      <c r="E9" s="55">
        <v>1000000</v>
      </c>
      <c r="F9" s="55">
        <v>1100000</v>
      </c>
    </row>
    <row r="10" spans="1:6" ht="15.5" thickTop="1" thickBot="1" x14ac:dyDescent="0.4">
      <c r="A10" s="128"/>
      <c r="B10" s="8" t="s">
        <v>6</v>
      </c>
      <c r="C10" s="8"/>
      <c r="D10" s="9">
        <v>1000</v>
      </c>
      <c r="E10" s="55">
        <v>1000</v>
      </c>
      <c r="F10" s="55">
        <v>1000</v>
      </c>
    </row>
    <row r="11" spans="1:6" ht="15.5" thickTop="1" thickBot="1" x14ac:dyDescent="0.4">
      <c r="A11" s="128"/>
      <c r="B11" s="10" t="s">
        <v>43</v>
      </c>
      <c r="C11" s="10"/>
      <c r="D11" s="11">
        <v>108400</v>
      </c>
      <c r="E11" s="56">
        <v>110000</v>
      </c>
      <c r="F11" s="56">
        <v>120000</v>
      </c>
    </row>
    <row r="12" spans="1:6" ht="15.5" thickTop="1" thickBot="1" x14ac:dyDescent="0.4">
      <c r="A12" s="128"/>
      <c r="B12" s="22" t="s">
        <v>7</v>
      </c>
      <c r="C12" s="23"/>
      <c r="D12" s="24">
        <f>SUM(D6:D11)</f>
        <v>17953529</v>
      </c>
      <c r="E12" s="57">
        <f>SUM(E6:E11)</f>
        <v>20067925</v>
      </c>
      <c r="F12" s="58">
        <f>SUM(F6:F11)</f>
        <v>21162449</v>
      </c>
    </row>
    <row r="13" spans="1:6" ht="15" thickBot="1" x14ac:dyDescent="0.4">
      <c r="A13" s="6"/>
      <c r="B13" s="74" t="s">
        <v>40</v>
      </c>
      <c r="C13" s="76"/>
      <c r="D13" s="77"/>
      <c r="E13" s="44"/>
      <c r="F13" s="45"/>
    </row>
    <row r="14" spans="1:6" x14ac:dyDescent="0.35">
      <c r="A14" s="75"/>
      <c r="B14" s="8" t="s">
        <v>8</v>
      </c>
      <c r="C14" s="8">
        <v>527</v>
      </c>
      <c r="D14" s="9">
        <v>179772</v>
      </c>
      <c r="E14" s="59">
        <v>196610</v>
      </c>
      <c r="F14" s="52">
        <v>206610</v>
      </c>
    </row>
    <row r="15" spans="1:6" x14ac:dyDescent="0.35">
      <c r="A15" s="129" t="s">
        <v>9</v>
      </c>
      <c r="B15" s="8" t="s">
        <v>10</v>
      </c>
      <c r="C15" s="8">
        <v>521</v>
      </c>
      <c r="D15" s="9">
        <v>8988609</v>
      </c>
      <c r="E15" s="60">
        <v>9830500</v>
      </c>
      <c r="F15" s="51">
        <v>10330500</v>
      </c>
    </row>
    <row r="16" spans="1:6" x14ac:dyDescent="0.35">
      <c r="A16" s="129"/>
      <c r="B16" s="8" t="s">
        <v>11</v>
      </c>
      <c r="C16" s="8">
        <v>524</v>
      </c>
      <c r="D16" s="9">
        <v>3038150</v>
      </c>
      <c r="E16" s="60">
        <v>3322709</v>
      </c>
      <c r="F16" s="51">
        <v>3491709</v>
      </c>
    </row>
    <row r="17" spans="1:6" ht="15" thickBot="1" x14ac:dyDescent="0.4">
      <c r="A17" s="129"/>
      <c r="B17" s="10" t="s">
        <v>12</v>
      </c>
      <c r="C17" s="10" t="s">
        <v>54</v>
      </c>
      <c r="D17" s="11">
        <v>356598</v>
      </c>
      <c r="E17" s="61">
        <v>115786</v>
      </c>
      <c r="F17" s="53">
        <v>125896</v>
      </c>
    </row>
    <row r="18" spans="1:6" ht="15" thickBot="1" x14ac:dyDescent="0.4">
      <c r="A18" s="129"/>
      <c r="B18" s="18" t="s">
        <v>13</v>
      </c>
      <c r="C18" s="78"/>
      <c r="D18" s="79">
        <f>SUM(D14:D17)</f>
        <v>12563129</v>
      </c>
      <c r="E18" s="63">
        <f>SUM(E14:E17)</f>
        <v>13465605</v>
      </c>
      <c r="F18" s="64">
        <f>SUM(F14:F17)</f>
        <v>14154715</v>
      </c>
    </row>
    <row r="19" spans="1:6" ht="15" thickBot="1" x14ac:dyDescent="0.4">
      <c r="A19" s="129"/>
      <c r="B19" s="74" t="s">
        <v>41</v>
      </c>
      <c r="C19" s="42"/>
      <c r="D19" s="43"/>
      <c r="E19" s="46"/>
      <c r="F19" s="47"/>
    </row>
    <row r="20" spans="1:6" x14ac:dyDescent="0.35">
      <c r="A20" s="129"/>
      <c r="B20" s="8" t="s">
        <v>14</v>
      </c>
      <c r="C20" s="41">
        <v>501</v>
      </c>
      <c r="D20" s="39">
        <v>298706</v>
      </c>
      <c r="E20" s="59">
        <v>555746</v>
      </c>
      <c r="F20" s="52">
        <v>557000</v>
      </c>
    </row>
    <row r="21" spans="1:6" x14ac:dyDescent="0.35">
      <c r="A21" s="129"/>
      <c r="B21" s="8" t="s">
        <v>47</v>
      </c>
      <c r="C21" s="8">
        <v>502</v>
      </c>
      <c r="D21" s="9">
        <v>345000</v>
      </c>
      <c r="E21" s="60">
        <v>390440</v>
      </c>
      <c r="F21" s="51">
        <v>250000</v>
      </c>
    </row>
    <row r="22" spans="1:6" x14ac:dyDescent="0.35">
      <c r="A22" s="129"/>
      <c r="B22" s="8" t="s">
        <v>46</v>
      </c>
      <c r="C22" s="8">
        <v>502</v>
      </c>
      <c r="D22" s="9">
        <v>390000</v>
      </c>
      <c r="E22" s="60">
        <v>220000</v>
      </c>
      <c r="F22" s="51">
        <v>490120</v>
      </c>
    </row>
    <row r="23" spans="1:6" x14ac:dyDescent="0.35">
      <c r="A23" s="129"/>
      <c r="B23" s="8" t="s">
        <v>15</v>
      </c>
      <c r="C23" s="8">
        <v>502</v>
      </c>
      <c r="D23" s="9">
        <v>50000</v>
      </c>
      <c r="E23" s="60">
        <v>60000</v>
      </c>
      <c r="F23" s="51">
        <v>70000</v>
      </c>
    </row>
    <row r="24" spans="1:6" x14ac:dyDescent="0.35">
      <c r="A24" s="129"/>
      <c r="B24" s="8" t="s">
        <v>38</v>
      </c>
      <c r="C24" s="8">
        <v>502</v>
      </c>
      <c r="D24" s="9">
        <v>30000</v>
      </c>
      <c r="E24" s="60">
        <v>35000</v>
      </c>
      <c r="F24" s="51">
        <v>35000</v>
      </c>
    </row>
    <row r="25" spans="1:6" x14ac:dyDescent="0.35">
      <c r="A25" s="129"/>
      <c r="B25" s="83" t="s">
        <v>16</v>
      </c>
      <c r="C25" s="83">
        <v>511</v>
      </c>
      <c r="D25" s="84">
        <v>500000</v>
      </c>
      <c r="E25" s="60">
        <v>700000</v>
      </c>
      <c r="F25" s="51">
        <v>750000</v>
      </c>
    </row>
    <row r="26" spans="1:6" x14ac:dyDescent="0.35">
      <c r="A26" s="129"/>
      <c r="B26" s="8" t="s">
        <v>17</v>
      </c>
      <c r="C26" s="8">
        <v>512</v>
      </c>
      <c r="D26" s="9">
        <v>10000</v>
      </c>
      <c r="E26" s="60">
        <v>20000</v>
      </c>
      <c r="F26" s="51">
        <v>20000</v>
      </c>
    </row>
    <row r="27" spans="1:6" x14ac:dyDescent="0.35">
      <c r="A27" s="129"/>
      <c r="B27" s="8" t="s">
        <v>18</v>
      </c>
      <c r="C27" s="8">
        <v>513</v>
      </c>
      <c r="D27" s="9">
        <v>20000</v>
      </c>
      <c r="E27" s="60">
        <v>20000</v>
      </c>
      <c r="F27" s="51">
        <v>20000</v>
      </c>
    </row>
    <row r="28" spans="1:6" x14ac:dyDescent="0.35">
      <c r="A28" s="129"/>
      <c r="B28" s="8" t="s">
        <v>19</v>
      </c>
      <c r="C28" s="8">
        <v>518</v>
      </c>
      <c r="D28" s="9">
        <v>220000</v>
      </c>
      <c r="E28" s="60">
        <v>435840</v>
      </c>
      <c r="F28" s="51">
        <v>440000</v>
      </c>
    </row>
    <row r="29" spans="1:6" x14ac:dyDescent="0.35">
      <c r="A29" s="129"/>
      <c r="B29" s="83" t="s">
        <v>48</v>
      </c>
      <c r="C29" s="83">
        <v>518</v>
      </c>
      <c r="D29" s="84">
        <v>591000</v>
      </c>
      <c r="E29" s="60">
        <v>591000</v>
      </c>
      <c r="F29" s="51">
        <v>591320</v>
      </c>
    </row>
    <row r="30" spans="1:6" x14ac:dyDescent="0.35">
      <c r="A30" s="129"/>
      <c r="B30" s="8" t="s">
        <v>36</v>
      </c>
      <c r="C30" s="8">
        <v>521</v>
      </c>
      <c r="D30" s="9">
        <v>170000</v>
      </c>
      <c r="E30" s="60">
        <v>200000</v>
      </c>
      <c r="F30" s="51">
        <v>200000</v>
      </c>
    </row>
    <row r="31" spans="1:6" ht="29" x14ac:dyDescent="0.35">
      <c r="A31" s="129"/>
      <c r="B31" s="38" t="s">
        <v>32</v>
      </c>
      <c r="C31" s="8">
        <v>527</v>
      </c>
      <c r="D31" s="9">
        <v>10000</v>
      </c>
      <c r="E31" s="60">
        <v>15000</v>
      </c>
      <c r="F31" s="51">
        <v>15000</v>
      </c>
    </row>
    <row r="32" spans="1:6" x14ac:dyDescent="0.35">
      <c r="A32" s="129"/>
      <c r="B32" s="38" t="s">
        <v>45</v>
      </c>
      <c r="C32" s="8">
        <v>549</v>
      </c>
      <c r="D32" s="9">
        <v>26294</v>
      </c>
      <c r="E32" s="60">
        <v>28294</v>
      </c>
      <c r="F32" s="51">
        <v>28294</v>
      </c>
    </row>
    <row r="33" spans="1:6" x14ac:dyDescent="0.35">
      <c r="A33" s="129"/>
      <c r="B33" s="8" t="s">
        <v>20</v>
      </c>
      <c r="C33" s="8">
        <v>551</v>
      </c>
      <c r="D33" s="9">
        <v>40000</v>
      </c>
      <c r="E33" s="60">
        <v>40000</v>
      </c>
      <c r="F33" s="51">
        <v>40000</v>
      </c>
    </row>
    <row r="34" spans="1:6" ht="29" x14ac:dyDescent="0.35">
      <c r="A34" s="130"/>
      <c r="B34" s="37" t="s">
        <v>37</v>
      </c>
      <c r="C34" s="8">
        <v>558</v>
      </c>
      <c r="D34" s="9">
        <v>200000</v>
      </c>
      <c r="E34" s="61">
        <v>300000</v>
      </c>
      <c r="F34" s="53">
        <v>300000</v>
      </c>
    </row>
    <row r="35" spans="1:6" x14ac:dyDescent="0.35">
      <c r="A35" s="129"/>
      <c r="B35" s="8" t="s">
        <v>21</v>
      </c>
      <c r="C35" s="36">
        <v>569</v>
      </c>
      <c r="D35" s="9">
        <v>20000</v>
      </c>
      <c r="E35" s="62">
        <v>30000</v>
      </c>
      <c r="F35" s="55">
        <v>30000</v>
      </c>
    </row>
    <row r="36" spans="1:6" ht="29.5" thickBot="1" x14ac:dyDescent="0.4">
      <c r="A36" s="129"/>
      <c r="B36" s="17" t="s">
        <v>33</v>
      </c>
      <c r="C36" s="10"/>
      <c r="D36" s="11">
        <v>300000</v>
      </c>
      <c r="E36" s="56">
        <v>650000</v>
      </c>
      <c r="F36" s="56">
        <v>650000</v>
      </c>
    </row>
    <row r="37" spans="1:6" ht="15" thickBot="1" x14ac:dyDescent="0.4">
      <c r="A37" s="129"/>
      <c r="B37" s="18" t="s">
        <v>34</v>
      </c>
      <c r="C37" s="19"/>
      <c r="D37" s="40">
        <f>SUM(D20:D36)</f>
        <v>3221000</v>
      </c>
      <c r="E37" s="63">
        <f>SUM(E20:E36)</f>
        <v>4291320</v>
      </c>
      <c r="F37" s="64">
        <f>SUM(F20:F36)</f>
        <v>4486734</v>
      </c>
    </row>
    <row r="38" spans="1:6" ht="15" thickBot="1" x14ac:dyDescent="0.4">
      <c r="A38" s="129"/>
      <c r="B38" s="72" t="s">
        <v>42</v>
      </c>
      <c r="C38" s="73"/>
      <c r="D38" s="43"/>
      <c r="E38" s="46"/>
      <c r="F38" s="47"/>
    </row>
    <row r="39" spans="1:6" x14ac:dyDescent="0.35">
      <c r="A39" s="129"/>
      <c r="B39" s="8" t="s">
        <v>14</v>
      </c>
      <c r="C39" s="8">
        <v>501</v>
      </c>
      <c r="D39" s="39">
        <v>345000</v>
      </c>
      <c r="E39" s="59">
        <v>400000</v>
      </c>
      <c r="F39" s="52">
        <v>420000</v>
      </c>
    </row>
    <row r="40" spans="1:6" ht="29" x14ac:dyDescent="0.35">
      <c r="A40" s="129"/>
      <c r="B40" s="38" t="s">
        <v>49</v>
      </c>
      <c r="C40" s="8">
        <v>502</v>
      </c>
      <c r="D40" s="9">
        <v>215000</v>
      </c>
      <c r="E40" s="60">
        <v>230000</v>
      </c>
      <c r="F40" s="51">
        <v>250000</v>
      </c>
    </row>
    <row r="41" spans="1:6" x14ac:dyDescent="0.35">
      <c r="A41" s="129"/>
      <c r="B41" s="38" t="s">
        <v>15</v>
      </c>
      <c r="C41" s="8">
        <v>502</v>
      </c>
      <c r="D41" s="9">
        <v>20000</v>
      </c>
      <c r="E41" s="60">
        <v>30000</v>
      </c>
      <c r="F41" s="51">
        <v>40000</v>
      </c>
    </row>
    <row r="42" spans="1:6" x14ac:dyDescent="0.35">
      <c r="A42" s="129"/>
      <c r="B42" s="8" t="s">
        <v>19</v>
      </c>
      <c r="C42" s="8">
        <v>518</v>
      </c>
      <c r="D42" s="9">
        <v>400000</v>
      </c>
      <c r="E42" s="60">
        <v>410000</v>
      </c>
      <c r="F42" s="51">
        <v>425000</v>
      </c>
    </row>
    <row r="43" spans="1:6" ht="29" x14ac:dyDescent="0.35">
      <c r="A43" s="129"/>
      <c r="B43" s="38" t="s">
        <v>37</v>
      </c>
      <c r="C43" s="8">
        <v>558</v>
      </c>
      <c r="D43" s="9">
        <v>100000</v>
      </c>
      <c r="E43" s="55">
        <v>110000</v>
      </c>
      <c r="F43" s="55">
        <v>135000</v>
      </c>
    </row>
    <row r="44" spans="1:6" ht="15" thickBot="1" x14ac:dyDescent="0.4">
      <c r="A44" s="129"/>
      <c r="B44" s="10" t="s">
        <v>31</v>
      </c>
      <c r="C44" s="10">
        <v>527</v>
      </c>
      <c r="D44" s="11">
        <v>20000</v>
      </c>
      <c r="E44" s="56">
        <v>20000</v>
      </c>
      <c r="F44" s="56">
        <v>30000</v>
      </c>
    </row>
    <row r="45" spans="1:6" ht="15" thickBot="1" x14ac:dyDescent="0.4">
      <c r="A45" s="129"/>
      <c r="B45" s="18" t="s">
        <v>23</v>
      </c>
      <c r="C45" s="19"/>
      <c r="D45" s="20">
        <f>SUM(D39:D44)</f>
        <v>1100000</v>
      </c>
      <c r="E45" s="65">
        <f>SUM(E39:E44)</f>
        <v>1200000</v>
      </c>
      <c r="F45" s="64">
        <f>SUM(F39:F44)</f>
        <v>1300000</v>
      </c>
    </row>
    <row r="46" spans="1:6" ht="15" thickBot="1" x14ac:dyDescent="0.4">
      <c r="A46" s="130"/>
      <c r="B46" s="2"/>
      <c r="C46" s="2"/>
      <c r="D46" s="3"/>
      <c r="E46" s="4"/>
      <c r="F46" s="5"/>
    </row>
    <row r="47" spans="1:6" ht="15" thickBot="1" x14ac:dyDescent="0.4">
      <c r="A47" s="6"/>
      <c r="B47" s="26" t="s">
        <v>24</v>
      </c>
      <c r="C47" s="25"/>
      <c r="D47" s="24">
        <v>1000</v>
      </c>
      <c r="E47" s="57">
        <v>1000</v>
      </c>
      <c r="F47" s="58">
        <v>1000</v>
      </c>
    </row>
    <row r="48" spans="1:6" ht="15" thickBot="1" x14ac:dyDescent="0.4">
      <c r="A48" s="6"/>
      <c r="B48" s="26" t="s">
        <v>25</v>
      </c>
      <c r="C48" s="25"/>
      <c r="D48" s="24">
        <v>960000</v>
      </c>
      <c r="E48" s="57">
        <v>1000000</v>
      </c>
      <c r="F48" s="58">
        <v>1100000</v>
      </c>
    </row>
    <row r="49" spans="1:6" ht="15" thickBot="1" x14ac:dyDescent="0.4">
      <c r="A49" s="6"/>
      <c r="B49" s="26" t="s">
        <v>44</v>
      </c>
      <c r="C49" s="25"/>
      <c r="D49" s="24">
        <v>108400</v>
      </c>
      <c r="E49" s="57">
        <v>110000</v>
      </c>
      <c r="F49" s="58">
        <v>120000</v>
      </c>
    </row>
    <row r="50" spans="1:6" ht="15" thickBot="1" x14ac:dyDescent="0.4">
      <c r="A50" s="6"/>
      <c r="B50" s="12"/>
      <c r="C50" s="13"/>
      <c r="D50" s="14"/>
      <c r="E50" s="13"/>
      <c r="F50" s="13"/>
    </row>
    <row r="51" spans="1:6" ht="15" thickBot="1" x14ac:dyDescent="0.4">
      <c r="A51" s="16"/>
      <c r="B51" s="27" t="s">
        <v>7</v>
      </c>
      <c r="C51" s="28"/>
      <c r="D51" s="29">
        <f>D12</f>
        <v>17953529</v>
      </c>
      <c r="E51" s="66">
        <f>E12</f>
        <v>20067925</v>
      </c>
      <c r="F51" s="67">
        <f>F12</f>
        <v>21162449</v>
      </c>
    </row>
    <row r="52" spans="1:6" ht="15" thickBot="1" x14ac:dyDescent="0.4">
      <c r="A52" s="15"/>
      <c r="B52" s="30" t="s">
        <v>26</v>
      </c>
      <c r="C52" s="31"/>
      <c r="D52" s="32">
        <f>D18+D37+D45+D47+D48+D49</f>
        <v>17953529</v>
      </c>
      <c r="E52" s="68">
        <f>E18+E37+E45+E47+E48+E49</f>
        <v>20067925</v>
      </c>
      <c r="F52" s="69">
        <f>F18+F37+F45+F47+F48+F49</f>
        <v>21162449</v>
      </c>
    </row>
    <row r="53" spans="1:6" ht="15" thickBot="1" x14ac:dyDescent="0.4">
      <c r="A53" s="7"/>
      <c r="B53" s="33" t="s">
        <v>27</v>
      </c>
      <c r="C53" s="34"/>
      <c r="D53" s="35">
        <f>D51-D52</f>
        <v>0</v>
      </c>
      <c r="E53" s="70">
        <f>E51-E52</f>
        <v>0</v>
      </c>
      <c r="F53" s="71">
        <f>F51-F52</f>
        <v>0</v>
      </c>
    </row>
    <row r="54" spans="1:6" ht="15" thickTop="1" x14ac:dyDescent="0.35"/>
  </sheetData>
  <mergeCells count="3">
    <mergeCell ref="A1:F1"/>
    <mergeCell ref="A6:A12"/>
    <mergeCell ref="A15:A4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3" workbookViewId="0">
      <selection activeCell="I16" sqref="I16"/>
    </sheetView>
  </sheetViews>
  <sheetFormatPr defaultRowHeight="14.5" x14ac:dyDescent="0.35"/>
  <cols>
    <col min="1" max="1" width="5.7265625" customWidth="1"/>
    <col min="2" max="2" width="26" customWidth="1"/>
    <col min="3" max="3" width="13.453125" customWidth="1"/>
    <col min="4" max="4" width="16.453125" customWidth="1"/>
    <col min="5" max="5" width="17.54296875" customWidth="1"/>
    <col min="6" max="6" width="16.81640625" customWidth="1"/>
    <col min="7" max="7" width="12.26953125" customWidth="1"/>
  </cols>
  <sheetData>
    <row r="1" spans="1:6" x14ac:dyDescent="0.35">
      <c r="A1" s="127" t="s">
        <v>64</v>
      </c>
      <c r="B1" s="127"/>
      <c r="C1" s="127"/>
      <c r="D1" s="127"/>
      <c r="E1" s="127"/>
    </row>
    <row r="2" spans="1:6" x14ac:dyDescent="0.35">
      <c r="A2" s="1"/>
      <c r="B2" s="1"/>
      <c r="C2" s="1"/>
      <c r="D2" s="1"/>
      <c r="E2" s="1"/>
    </row>
    <row r="3" spans="1:6" x14ac:dyDescent="0.35">
      <c r="A3" t="s">
        <v>51</v>
      </c>
      <c r="B3" s="1"/>
      <c r="C3" s="1"/>
      <c r="D3" s="1"/>
      <c r="E3" s="1"/>
    </row>
    <row r="4" spans="1:6" ht="15" thickBot="1" x14ac:dyDescent="0.4">
      <c r="B4" s="1"/>
      <c r="C4" s="1"/>
      <c r="D4" s="1"/>
      <c r="E4" s="1"/>
    </row>
    <row r="5" spans="1:6" ht="29.5" thickBot="1" x14ac:dyDescent="0.4">
      <c r="A5" s="81"/>
      <c r="B5" s="82"/>
      <c r="C5" s="80" t="s">
        <v>0</v>
      </c>
      <c r="D5" s="85" t="s">
        <v>63</v>
      </c>
      <c r="E5" s="21" t="s">
        <v>53</v>
      </c>
      <c r="F5" s="21" t="s">
        <v>56</v>
      </c>
    </row>
    <row r="6" spans="1:6" ht="15" thickBot="1" x14ac:dyDescent="0.4">
      <c r="A6" s="132" t="s">
        <v>1</v>
      </c>
      <c r="B6" s="41" t="s">
        <v>2</v>
      </c>
      <c r="C6" s="41"/>
      <c r="D6" s="54">
        <v>13465605</v>
      </c>
      <c r="E6" s="54">
        <v>14154715</v>
      </c>
      <c r="F6" s="106">
        <v>14154715</v>
      </c>
    </row>
    <row r="7" spans="1:6" ht="15.5" thickTop="1" thickBot="1" x14ac:dyDescent="0.4">
      <c r="A7" s="133"/>
      <c r="B7" s="8" t="s">
        <v>3</v>
      </c>
      <c r="C7" s="8"/>
      <c r="D7" s="55">
        <v>3368920</v>
      </c>
      <c r="E7" s="55">
        <v>4110000</v>
      </c>
      <c r="F7" s="107">
        <v>4240000</v>
      </c>
    </row>
    <row r="8" spans="1:6" ht="15.5" thickTop="1" thickBot="1" x14ac:dyDescent="0.4">
      <c r="A8" s="133"/>
      <c r="B8" s="8" t="s">
        <v>4</v>
      </c>
      <c r="C8" s="8"/>
      <c r="D8" s="55">
        <v>950000</v>
      </c>
      <c r="E8" s="55">
        <v>1000000</v>
      </c>
      <c r="F8" s="107">
        <v>1100000</v>
      </c>
    </row>
    <row r="9" spans="1:6" ht="15.5" thickTop="1" thickBot="1" x14ac:dyDescent="0.4">
      <c r="A9" s="133"/>
      <c r="B9" s="8" t="s">
        <v>5</v>
      </c>
      <c r="C9" s="8"/>
      <c r="D9" s="55">
        <v>900000</v>
      </c>
      <c r="E9" s="55">
        <v>950000</v>
      </c>
      <c r="F9" s="107">
        <v>1000000</v>
      </c>
    </row>
    <row r="10" spans="1:6" ht="15.5" thickTop="1" thickBot="1" x14ac:dyDescent="0.4">
      <c r="A10" s="133"/>
      <c r="B10" s="8" t="s">
        <v>6</v>
      </c>
      <c r="C10" s="8"/>
      <c r="D10" s="55">
        <v>1000</v>
      </c>
      <c r="E10" s="55">
        <v>1000</v>
      </c>
      <c r="F10" s="107">
        <v>1000</v>
      </c>
    </row>
    <row r="11" spans="1:6" ht="15.5" thickTop="1" thickBot="1" x14ac:dyDescent="0.4">
      <c r="A11" s="133"/>
      <c r="B11" s="10" t="s">
        <v>43</v>
      </c>
      <c r="C11" s="10"/>
      <c r="D11" s="56">
        <v>20000</v>
      </c>
      <c r="E11" s="56">
        <v>22000</v>
      </c>
      <c r="F11" s="108">
        <v>25000</v>
      </c>
    </row>
    <row r="12" spans="1:6" ht="15.5" thickTop="1" thickBot="1" x14ac:dyDescent="0.4">
      <c r="A12" s="133"/>
      <c r="B12" s="22" t="s">
        <v>7</v>
      </c>
      <c r="C12" s="23"/>
      <c r="D12" s="57">
        <f>SUM(D6:D11)</f>
        <v>18705525</v>
      </c>
      <c r="E12" s="58">
        <f>SUM(E6:E11)</f>
        <v>20237715</v>
      </c>
      <c r="F12" s="58">
        <f>SUM(F6:F11)</f>
        <v>20520715</v>
      </c>
    </row>
    <row r="13" spans="1:6" ht="15" thickBot="1" x14ac:dyDescent="0.4">
      <c r="A13" s="109"/>
      <c r="B13" s="87" t="s">
        <v>40</v>
      </c>
      <c r="C13" s="88"/>
      <c r="D13" s="89"/>
      <c r="E13" s="89"/>
      <c r="F13" s="110"/>
    </row>
    <row r="14" spans="1:6" x14ac:dyDescent="0.35">
      <c r="A14" s="111"/>
      <c r="B14" s="8" t="s">
        <v>8</v>
      </c>
      <c r="C14" s="41">
        <v>527</v>
      </c>
      <c r="D14" s="59">
        <v>196610</v>
      </c>
      <c r="E14" s="52">
        <v>206610</v>
      </c>
      <c r="F14" s="112">
        <v>206610</v>
      </c>
    </row>
    <row r="15" spans="1:6" x14ac:dyDescent="0.35">
      <c r="A15" s="134" t="s">
        <v>9</v>
      </c>
      <c r="B15" s="8" t="s">
        <v>10</v>
      </c>
      <c r="C15" s="8">
        <v>521</v>
      </c>
      <c r="D15" s="60">
        <v>9830500</v>
      </c>
      <c r="E15" s="51">
        <v>10330500</v>
      </c>
      <c r="F15" s="113">
        <v>10330500</v>
      </c>
    </row>
    <row r="16" spans="1:6" x14ac:dyDescent="0.35">
      <c r="A16" s="134"/>
      <c r="B16" s="8" t="s">
        <v>11</v>
      </c>
      <c r="C16" s="8">
        <v>524</v>
      </c>
      <c r="D16" s="60">
        <v>3322709</v>
      </c>
      <c r="E16" s="51">
        <v>3491709</v>
      </c>
      <c r="F16" s="113">
        <v>3491709</v>
      </c>
    </row>
    <row r="17" spans="1:6" ht="15" thickBot="1" x14ac:dyDescent="0.4">
      <c r="A17" s="134"/>
      <c r="B17" s="10" t="s">
        <v>12</v>
      </c>
      <c r="C17" s="10" t="s">
        <v>54</v>
      </c>
      <c r="D17" s="61">
        <v>115786</v>
      </c>
      <c r="E17" s="53">
        <v>125896</v>
      </c>
      <c r="F17" s="114">
        <v>125896</v>
      </c>
    </row>
    <row r="18" spans="1:6" ht="15" thickBot="1" x14ac:dyDescent="0.4">
      <c r="A18" s="134"/>
      <c r="B18" s="22" t="s">
        <v>13</v>
      </c>
      <c r="C18" s="90"/>
      <c r="D18" s="63">
        <f>SUM(D14:D17)</f>
        <v>13465605</v>
      </c>
      <c r="E18" s="64">
        <f>SUM(E14:E17)</f>
        <v>14154715</v>
      </c>
      <c r="F18" s="64">
        <f>SUM(F14:F17)</f>
        <v>14154715</v>
      </c>
    </row>
    <row r="19" spans="1:6" ht="15" thickBot="1" x14ac:dyDescent="0.4">
      <c r="A19" s="134"/>
      <c r="B19" s="74" t="s">
        <v>41</v>
      </c>
      <c r="C19" s="42"/>
      <c r="D19" s="46"/>
      <c r="E19" s="47"/>
      <c r="F19" s="47"/>
    </row>
    <row r="20" spans="1:6" x14ac:dyDescent="0.35">
      <c r="A20" s="134"/>
      <c r="B20" s="8" t="s">
        <v>14</v>
      </c>
      <c r="C20" s="41">
        <v>501</v>
      </c>
      <c r="D20" s="59">
        <v>360000</v>
      </c>
      <c r="E20" s="52">
        <v>600000</v>
      </c>
      <c r="F20" s="112">
        <v>620000</v>
      </c>
    </row>
    <row r="21" spans="1:6" x14ac:dyDescent="0.35">
      <c r="A21" s="134"/>
      <c r="B21" s="8" t="s">
        <v>47</v>
      </c>
      <c r="C21" s="8">
        <v>502</v>
      </c>
      <c r="D21" s="60">
        <v>400000</v>
      </c>
      <c r="E21" s="51">
        <v>420000</v>
      </c>
      <c r="F21" s="113">
        <v>530000</v>
      </c>
    </row>
    <row r="22" spans="1:6" x14ac:dyDescent="0.35">
      <c r="A22" s="134"/>
      <c r="B22" s="8" t="s">
        <v>46</v>
      </c>
      <c r="C22" s="8">
        <v>502</v>
      </c>
      <c r="D22" s="60">
        <v>420000</v>
      </c>
      <c r="E22" s="51">
        <v>430000</v>
      </c>
      <c r="F22" s="113">
        <v>450000</v>
      </c>
    </row>
    <row r="23" spans="1:6" x14ac:dyDescent="0.35">
      <c r="A23" s="134"/>
      <c r="B23" s="8" t="s">
        <v>15</v>
      </c>
      <c r="C23" s="8">
        <v>502</v>
      </c>
      <c r="D23" s="60">
        <v>70000</v>
      </c>
      <c r="E23" s="51">
        <v>80000</v>
      </c>
      <c r="F23" s="113">
        <v>85000</v>
      </c>
    </row>
    <row r="24" spans="1:6" x14ac:dyDescent="0.35">
      <c r="A24" s="134"/>
      <c r="B24" s="8" t="s">
        <v>38</v>
      </c>
      <c r="C24" s="8">
        <v>502</v>
      </c>
      <c r="D24" s="60">
        <v>35000</v>
      </c>
      <c r="E24" s="51">
        <v>35000</v>
      </c>
      <c r="F24" s="113">
        <v>35000</v>
      </c>
    </row>
    <row r="25" spans="1:6" x14ac:dyDescent="0.35">
      <c r="A25" s="134"/>
      <c r="B25" s="101" t="s">
        <v>16</v>
      </c>
      <c r="C25" s="101">
        <v>511</v>
      </c>
      <c r="D25" s="102">
        <v>600000</v>
      </c>
      <c r="E25" s="103">
        <v>900000</v>
      </c>
      <c r="F25" s="115">
        <v>900000</v>
      </c>
    </row>
    <row r="26" spans="1:6" x14ac:dyDescent="0.35">
      <c r="A26" s="134"/>
      <c r="B26" s="8" t="s">
        <v>17</v>
      </c>
      <c r="C26" s="8">
        <v>512</v>
      </c>
      <c r="D26" s="60">
        <v>20000</v>
      </c>
      <c r="E26" s="51">
        <v>20000</v>
      </c>
      <c r="F26" s="113">
        <v>20000</v>
      </c>
    </row>
    <row r="27" spans="1:6" x14ac:dyDescent="0.35">
      <c r="A27" s="134"/>
      <c r="B27" s="8" t="s">
        <v>18</v>
      </c>
      <c r="C27" s="8">
        <v>513</v>
      </c>
      <c r="D27" s="60">
        <v>20000</v>
      </c>
      <c r="E27" s="51">
        <v>20000</v>
      </c>
      <c r="F27" s="113">
        <v>20000</v>
      </c>
    </row>
    <row r="28" spans="1:6" x14ac:dyDescent="0.35">
      <c r="A28" s="134"/>
      <c r="B28" s="8" t="s">
        <v>19</v>
      </c>
      <c r="C28" s="8">
        <v>518</v>
      </c>
      <c r="D28" s="60">
        <v>280000</v>
      </c>
      <c r="E28" s="51">
        <v>440000</v>
      </c>
      <c r="F28" s="113">
        <v>500000</v>
      </c>
    </row>
    <row r="29" spans="1:6" x14ac:dyDescent="0.35">
      <c r="A29" s="134"/>
      <c r="B29" s="101" t="s">
        <v>48</v>
      </c>
      <c r="C29" s="101">
        <v>518</v>
      </c>
      <c r="D29" s="102">
        <v>591320</v>
      </c>
      <c r="E29" s="103">
        <v>591320</v>
      </c>
      <c r="F29" s="115">
        <v>591320</v>
      </c>
    </row>
    <row r="30" spans="1:6" x14ac:dyDescent="0.35">
      <c r="A30" s="134"/>
      <c r="B30" s="10" t="s">
        <v>58</v>
      </c>
      <c r="C30" s="10">
        <v>521</v>
      </c>
      <c r="D30" s="61">
        <v>120000</v>
      </c>
      <c r="E30" s="53">
        <v>125000</v>
      </c>
      <c r="F30" s="114">
        <v>130000</v>
      </c>
    </row>
    <row r="31" spans="1:6" ht="29" x14ac:dyDescent="0.35">
      <c r="A31" s="134"/>
      <c r="B31" s="38" t="s">
        <v>60</v>
      </c>
      <c r="C31" s="8" t="s">
        <v>59</v>
      </c>
      <c r="D31" s="55">
        <v>45000</v>
      </c>
      <c r="E31" s="55">
        <v>55000</v>
      </c>
      <c r="F31" s="107">
        <v>60000</v>
      </c>
    </row>
    <row r="32" spans="1:6" ht="29" x14ac:dyDescent="0.35">
      <c r="A32" s="134"/>
      <c r="B32" s="38" t="s">
        <v>32</v>
      </c>
      <c r="C32" s="8">
        <v>527</v>
      </c>
      <c r="D32" s="55">
        <v>15000</v>
      </c>
      <c r="E32" s="55">
        <v>20000</v>
      </c>
      <c r="F32" s="107">
        <v>25000</v>
      </c>
    </row>
    <row r="33" spans="1:6" x14ac:dyDescent="0.35">
      <c r="A33" s="134"/>
      <c r="B33" s="38" t="s">
        <v>45</v>
      </c>
      <c r="C33" s="8">
        <v>549</v>
      </c>
      <c r="D33" s="55">
        <v>30000</v>
      </c>
      <c r="E33" s="55">
        <v>30000</v>
      </c>
      <c r="F33" s="107">
        <v>30000</v>
      </c>
    </row>
    <row r="34" spans="1:6" x14ac:dyDescent="0.35">
      <c r="A34" s="134"/>
      <c r="B34" s="8" t="s">
        <v>20</v>
      </c>
      <c r="C34" s="8">
        <v>551</v>
      </c>
      <c r="D34" s="55">
        <v>62600</v>
      </c>
      <c r="E34" s="55">
        <v>43150</v>
      </c>
      <c r="F34" s="107">
        <v>43150</v>
      </c>
    </row>
    <row r="35" spans="1:6" ht="29" x14ac:dyDescent="0.35">
      <c r="A35" s="134"/>
      <c r="B35" s="38" t="s">
        <v>37</v>
      </c>
      <c r="C35" s="8">
        <v>558</v>
      </c>
      <c r="D35" s="55">
        <v>300000</v>
      </c>
      <c r="E35" s="55">
        <v>300530</v>
      </c>
      <c r="F35" s="107">
        <v>200530</v>
      </c>
    </row>
    <row r="36" spans="1:6" x14ac:dyDescent="0.35">
      <c r="A36" s="134"/>
      <c r="B36" s="38" t="s">
        <v>61</v>
      </c>
      <c r="C36" s="8">
        <v>518</v>
      </c>
      <c r="D36" s="55"/>
      <c r="E36" s="55"/>
      <c r="F36" s="107"/>
    </row>
    <row r="37" spans="1:6" ht="29.5" thickBot="1" x14ac:dyDescent="0.4">
      <c r="A37" s="134"/>
      <c r="B37" s="17" t="s">
        <v>62</v>
      </c>
      <c r="C37" s="10"/>
      <c r="D37" s="56">
        <v>0</v>
      </c>
      <c r="E37" s="56"/>
      <c r="F37" s="108"/>
    </row>
    <row r="38" spans="1:6" ht="15" thickBot="1" x14ac:dyDescent="0.4">
      <c r="A38" s="134"/>
      <c r="B38" s="94" t="s">
        <v>34</v>
      </c>
      <c r="C38" s="91"/>
      <c r="D38" s="92">
        <f>SUM(D20:D37)</f>
        <v>3368920</v>
      </c>
      <c r="E38" s="93">
        <f>SUM(E20:E36)</f>
        <v>4110000</v>
      </c>
      <c r="F38" s="93">
        <f>SUM(F20:F36)</f>
        <v>4240000</v>
      </c>
    </row>
    <row r="39" spans="1:6" ht="15" thickBot="1" x14ac:dyDescent="0.4">
      <c r="A39" s="134"/>
      <c r="B39" s="95" t="s">
        <v>42</v>
      </c>
      <c r="C39" s="96"/>
      <c r="D39" s="97"/>
      <c r="E39" s="97"/>
      <c r="F39" s="45"/>
    </row>
    <row r="40" spans="1:6" x14ac:dyDescent="0.35">
      <c r="A40" s="134"/>
      <c r="B40" s="41" t="s">
        <v>14</v>
      </c>
      <c r="C40" s="41">
        <v>501</v>
      </c>
      <c r="D40" s="59">
        <v>350000</v>
      </c>
      <c r="E40" s="52">
        <v>370000</v>
      </c>
      <c r="F40" s="112">
        <v>380000</v>
      </c>
    </row>
    <row r="41" spans="1:6" ht="29" x14ac:dyDescent="0.35">
      <c r="A41" s="134"/>
      <c r="B41" s="38" t="s">
        <v>49</v>
      </c>
      <c r="C41" s="8">
        <v>502</v>
      </c>
      <c r="D41" s="60">
        <v>230000</v>
      </c>
      <c r="E41" s="51">
        <v>250000</v>
      </c>
      <c r="F41" s="113">
        <v>250000</v>
      </c>
    </row>
    <row r="42" spans="1:6" x14ac:dyDescent="0.35">
      <c r="A42" s="134"/>
      <c r="B42" s="38" t="s">
        <v>15</v>
      </c>
      <c r="C42" s="8">
        <v>502</v>
      </c>
      <c r="D42" s="60"/>
      <c r="E42" s="51">
        <v>5000</v>
      </c>
      <c r="F42" s="113">
        <v>40000</v>
      </c>
    </row>
    <row r="43" spans="1:6" x14ac:dyDescent="0.35">
      <c r="A43" s="134"/>
      <c r="B43" s="8" t="s">
        <v>19</v>
      </c>
      <c r="C43" s="8">
        <v>518</v>
      </c>
      <c r="D43" s="60">
        <v>350000</v>
      </c>
      <c r="E43" s="51">
        <v>300000</v>
      </c>
      <c r="F43" s="113">
        <v>400000</v>
      </c>
    </row>
    <row r="44" spans="1:6" ht="29" x14ac:dyDescent="0.35">
      <c r="A44" s="134"/>
      <c r="B44" s="38" t="s">
        <v>37</v>
      </c>
      <c r="C44" s="8">
        <v>558</v>
      </c>
      <c r="D44" s="55"/>
      <c r="E44" s="55">
        <v>45000</v>
      </c>
      <c r="F44" s="107">
        <v>0</v>
      </c>
    </row>
    <row r="45" spans="1:6" ht="15" thickBot="1" x14ac:dyDescent="0.4">
      <c r="A45" s="134"/>
      <c r="B45" s="10" t="s">
        <v>31</v>
      </c>
      <c r="C45" s="10">
        <v>527</v>
      </c>
      <c r="D45" s="56">
        <v>20000</v>
      </c>
      <c r="E45" s="56">
        <v>30000</v>
      </c>
      <c r="F45" s="108">
        <v>30000</v>
      </c>
    </row>
    <row r="46" spans="1:6" ht="15" thickBot="1" x14ac:dyDescent="0.4">
      <c r="A46" s="134"/>
      <c r="B46" s="18" t="s">
        <v>23</v>
      </c>
      <c r="C46" s="19"/>
      <c r="D46" s="65">
        <f>SUM(D40:D45)</f>
        <v>950000</v>
      </c>
      <c r="E46" s="64">
        <f>SUM(E40:E45)</f>
        <v>1000000</v>
      </c>
      <c r="F46" s="64">
        <f>SUM(F40:F45)</f>
        <v>1100000</v>
      </c>
    </row>
    <row r="47" spans="1:6" ht="15" thickBot="1" x14ac:dyDescent="0.4">
      <c r="A47" s="135"/>
      <c r="B47" s="2"/>
      <c r="C47" s="2"/>
      <c r="D47" s="4"/>
      <c r="E47" s="5"/>
      <c r="F47" s="116"/>
    </row>
    <row r="48" spans="1:6" ht="15" thickBot="1" x14ac:dyDescent="0.4">
      <c r="A48" s="109"/>
      <c r="B48" s="26" t="s">
        <v>24</v>
      </c>
      <c r="C48" s="25"/>
      <c r="D48" s="57">
        <v>1000</v>
      </c>
      <c r="E48" s="58">
        <v>1000</v>
      </c>
      <c r="F48" s="58">
        <v>1000</v>
      </c>
    </row>
    <row r="49" spans="1:7" ht="15" thickBot="1" x14ac:dyDescent="0.4">
      <c r="A49" s="109"/>
      <c r="B49" s="26" t="s">
        <v>25</v>
      </c>
      <c r="C49" s="25"/>
      <c r="D49" s="57">
        <v>900000</v>
      </c>
      <c r="E49" s="58">
        <v>950000</v>
      </c>
      <c r="F49" s="58">
        <v>1000000</v>
      </c>
    </row>
    <row r="50" spans="1:7" ht="15" thickBot="1" x14ac:dyDescent="0.4">
      <c r="A50" s="109"/>
      <c r="B50" s="26" t="s">
        <v>57</v>
      </c>
      <c r="C50" s="25"/>
      <c r="D50" s="57">
        <v>20000</v>
      </c>
      <c r="E50" s="58">
        <v>22000</v>
      </c>
      <c r="F50" s="58">
        <v>25000</v>
      </c>
    </row>
    <row r="51" spans="1:7" ht="15" thickBot="1" x14ac:dyDescent="0.4">
      <c r="A51" s="109"/>
      <c r="B51" s="117"/>
      <c r="C51" s="118"/>
      <c r="D51" s="118"/>
      <c r="E51" s="118"/>
      <c r="F51" s="119"/>
      <c r="G51" s="13"/>
    </row>
    <row r="52" spans="1:7" ht="15" thickBot="1" x14ac:dyDescent="0.4">
      <c r="A52" s="16"/>
      <c r="B52" s="27" t="s">
        <v>7</v>
      </c>
      <c r="C52" s="86"/>
      <c r="D52" s="98">
        <f>D12</f>
        <v>18705525</v>
      </c>
      <c r="E52" s="98">
        <f>D12</f>
        <v>18705525</v>
      </c>
      <c r="F52" s="67">
        <f>E12</f>
        <v>20237715</v>
      </c>
      <c r="G52" s="67"/>
    </row>
    <row r="53" spans="1:7" ht="15" thickBot="1" x14ac:dyDescent="0.4">
      <c r="A53" s="120"/>
      <c r="B53" s="30" t="s">
        <v>26</v>
      </c>
      <c r="C53" s="99"/>
      <c r="D53" s="100">
        <f>D18+D38+D46+D48+D49+D50</f>
        <v>18705525</v>
      </c>
      <c r="E53" s="100">
        <f>D18+D38+D46+D48+D49+D50</f>
        <v>18705525</v>
      </c>
      <c r="F53" s="121">
        <f>E18+E38+E46+E48+E49+E50</f>
        <v>20237715</v>
      </c>
      <c r="G53" s="104"/>
    </row>
    <row r="54" spans="1:7" ht="15" thickBot="1" x14ac:dyDescent="0.4">
      <c r="A54" s="122"/>
      <c r="B54" s="123" t="s">
        <v>27</v>
      </c>
      <c r="C54" s="124"/>
      <c r="D54" s="125">
        <f>D52-D53</f>
        <v>0</v>
      </c>
      <c r="E54" s="125">
        <f>E52-E53</f>
        <v>0</v>
      </c>
      <c r="F54" s="126">
        <f>F52-F53</f>
        <v>0</v>
      </c>
      <c r="G54" s="105"/>
    </row>
  </sheetData>
  <mergeCells count="3">
    <mergeCell ref="A1:E1"/>
    <mergeCell ref="A6:A12"/>
    <mergeCell ref="A15:A47"/>
  </mergeCells>
  <pageMargins left="0.7" right="0.7" top="0.78740157499999996" bottom="0.78740157499999996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2022+výhledy</vt:lpstr>
      <vt:lpstr>rozpočet 2023+výhledy</vt:lpstr>
      <vt:lpstr>Návrh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Zuzka - Tom</cp:lastModifiedBy>
  <cp:lastPrinted>2024-01-16T13:58:47Z</cp:lastPrinted>
  <dcterms:created xsi:type="dcterms:W3CDTF">2020-11-04T18:51:30Z</dcterms:created>
  <dcterms:modified xsi:type="dcterms:W3CDTF">2024-01-19T09:41:45Z</dcterms:modified>
</cp:coreProperties>
</file>